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285" windowWidth="14310" windowHeight="5820" activeTab="9"/>
  </bookViews>
  <sheets>
    <sheet name="прил 1 вода" sheetId="1" r:id="rId1"/>
    <sheet name="прил 1 стоки" sheetId="2" r:id="rId2"/>
    <sheet name="прил 2вс" sheetId="3" r:id="rId3"/>
    <sheet name="прил 2во" sheetId="4" r:id="rId4"/>
    <sheet name="прил3вс" sheetId="5" r:id="rId5"/>
    <sheet name="прил3во" sheetId="6" r:id="rId6"/>
    <sheet name="прил4 в" sheetId="7" r:id="rId7"/>
    <sheet name="прил4 стоки" sheetId="8" r:id="rId8"/>
    <sheet name="прил.7" sheetId="9" r:id="rId9"/>
    <sheet name="пр7во" sheetId="10" r:id="rId10"/>
  </sheets>
  <externalReferences>
    <externalReference r:id="rId13"/>
  </externalReferences>
  <definedNames>
    <definedName name="_GoBack" localSheetId="7">'прил4 стоки'!$B$4</definedName>
    <definedName name="_xlnm.Print_Titles" localSheetId="0">'прил 1 вода'!$5:$7</definedName>
    <definedName name="_xlnm.Print_Titles" localSheetId="1">'прил 1 стоки'!$5:$7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<sst xmlns="http://schemas.openxmlformats.org/spreadsheetml/2006/main" count="313" uniqueCount="172">
  <si>
    <t>Наименование показателей</t>
  </si>
  <si>
    <t>3.1.</t>
  </si>
  <si>
    <t>3.2.</t>
  </si>
  <si>
    <t>4.1.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</si>
  <si>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</si>
  <si>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</si>
  <si>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</si>
  <si>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</si>
  <si>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</si>
  <si>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</si>
  <si>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</si>
  <si>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4.2.</t>
  </si>
  <si>
    <t>4.3.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</si>
  <si>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</si>
  <si>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</si>
  <si>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</si>
  <si>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</si>
  <si>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</si>
  <si>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</si>
  <si>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</si>
  <si>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</si>
  <si>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</si>
  <si>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</si>
  <si>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</si>
  <si>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</si>
  <si>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</si>
  <si>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</si>
  <si>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</si>
  <si>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</si>
  <si>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</si>
  <si>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</si>
  <si>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</si>
  <si>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</si>
  <si>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</si>
  <si>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</si>
  <si>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</si>
  <si>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</si>
  <si>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</si>
  <si>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</si>
  <si>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</si>
  <si>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</si>
  <si>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</si>
  <si>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</si>
  <si>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</si>
  <si>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</si>
  <si>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</si>
  <si>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</si>
  <si>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</si>
  <si>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</si>
  <si>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</si>
  <si>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</si>
  <si>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</si>
  <si>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</si>
  <si>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</si>
  <si>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</si>
  <si>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</si>
  <si>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</si>
  <si>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</si>
  <si>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</si>
  <si>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</si>
  <si>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</si>
  <si>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</si>
  <si>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</si>
  <si>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</si>
  <si>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</si>
  <si>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</si>
  <si>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</si>
  <si>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</si>
  <si>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</si>
  <si>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</si>
  <si>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</si>
  <si>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</si>
  <si>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</si>
  <si>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</si>
  <si>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</si>
  <si>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</si>
  <si>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</si>
  <si>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</si>
  <si>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</si>
  <si>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</si>
  <si>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</si>
  <si>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</si>
  <si>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</si>
  <si>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к экспертому и к протоколу</t>
  </si>
  <si>
    <t xml:space="preserve">к экспертому 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</si>
  <si>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</si>
  <si>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</si>
  <si>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</si>
  <si>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</si>
  <si>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</si>
  <si>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</si>
  <si>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</si>
  <si>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</si>
  <si>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</si>
  <si>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</si>
  <si>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</si>
  <si>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</si>
  <si>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</si>
  <si>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</si>
  <si>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</si>
  <si>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</si>
  <si>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</si>
  <si>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</si>
  <si>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</si>
  <si>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</si>
  <si>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</si>
  <si>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</si>
  <si>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</si>
  <si>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</si>
  <si>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</si>
  <si>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</si>
  <si>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</si>
  <si>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</si>
  <si>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</si>
  <si>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</si>
  <si>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</si>
  <si>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</si>
  <si>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</si>
  <si>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на очистку сточной воды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</si>
  <si>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</si>
  <si>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</si>
  <si>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</si>
  <si>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</si>
  <si>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</si>
  <si>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</si>
  <si>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</si>
  <si>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</si>
  <si>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</si>
  <si>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</si>
  <si>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</si>
  <si>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</si>
  <si>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</si>
  <si>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</si>
  <si>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</si>
  <si>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</si>
  <si>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</si>
  <si>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</si>
  <si>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</si>
  <si>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</si>
  <si>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</si>
  <si>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</si>
  <si>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</si>
  <si>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</si>
  <si>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</si>
  <si>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</si>
  <si>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</si>
  <si>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Факт 2012 год</t>
  </si>
  <si>
    <t xml:space="preserve">План 2014 год </t>
  </si>
  <si>
    <t>План 2014 год</t>
  </si>
  <si>
    <t>Норматив технологических  затрат химреагентов</t>
  </si>
  <si>
    <t>транспортировка сточных вод</t>
  </si>
  <si>
    <t>Приложение № 1 к экспертному заключению по делу № 181-13в</t>
  </si>
  <si>
    <t>Приложение № 1 к экспертному заключению по делу № 182-13в</t>
  </si>
  <si>
    <t>Приложение № 2 к экспертному заключению по делу № 181-13в</t>
  </si>
  <si>
    <t>Приложение № 2 к экспертному заключению по делу №  182-13в</t>
  </si>
  <si>
    <t>Приложение № 3 к экспертному заключению по делу №  181-13в</t>
  </si>
  <si>
    <t>Приложение № 3 к экспертному заключению по делу № 182-13в</t>
  </si>
  <si>
    <t xml:space="preserve">Целевые показатели деятельности  общества с ограниченной ответственностью "ОГАНЕР-КОМПЛЕКС" (г. Норильск, ИНН 2457042370)
</t>
  </si>
  <si>
    <t>Приложение № 4 к экспертному заключению по делу № 182-13в</t>
  </si>
  <si>
    <t>Приложение № 4
к экспертному заключению 
по делу № 181-13в</t>
  </si>
  <si>
    <t>Приложение № 7
к экспертному заключению 
по делу № 181-13в</t>
  </si>
  <si>
    <t>Приложение № 7
к экспертному заключению 
по делу № 182-13в</t>
  </si>
  <si>
    <t>Анализ основных технико – экономических показателей  общества с ограниченной ответственностью "ОГАНЕР-КОМПЛЕКС"                                   (г. Норильск, ИНН 2457042370)</t>
  </si>
  <si>
    <t>Анализ основных технико – экономических показателей  общества с ограниченной ответственностью "ОГАНЕР-КОМПЛЕКС"                                              (г. Норильск, ИНН 2457042370)</t>
  </si>
  <si>
    <t>Расходы, учтенные и неучтенные при расчете тарифа   общества с ограниченной ответственностью "ОГАНЕР-КОМПЛЕКС"                                            (г. Норильск, ИНН 2457042370)</t>
  </si>
  <si>
    <t>Расходы, учтенные и неучтенные при расчете тарифа   общества с ограниченной ответственностью "ОГАНЕР-КОМПЛЕКС"                                   (г. Норильск, ИНН 2457042370)</t>
  </si>
  <si>
    <t>Величина прибыли, необходимой для эффективного функционирования    общества с ограниченной ответственностью  "ОГАНЕР-КОМПЛЕКС"                (г. Норильск, ИНН 2457042370)</t>
  </si>
  <si>
    <t xml:space="preserve"> </t>
  </si>
  <si>
    <t>Величина прибыли, необходимой для эффективного функционирования    общества с ограниченной ответственностью  "ОГАНЕР-КОМПЛЕКС"  (г. Норильск, ИНН 2457042370)</t>
  </si>
  <si>
    <t xml:space="preserve">Целевые показатели деятельности  общества с ограниченной ответственностью "ОГАНЕР-КОМПЛЕКС" (г. Норильск,                               ИНН 2457042370)
</t>
  </si>
  <si>
    <t>Тарифы на транспортировку  воды для потребителей общества  с ограниченной ответственностью   "ОГАНЕР-КОМПЛЕКС"   (г. Норильск, ИНН 2457042370)</t>
  </si>
  <si>
    <t>Тарифы на транспортировку сточных  вод для потребителей общества с ограниченной ответственностью   "ОГАНЕР-КОМПЛЕКС"                                      (г. Норильск, ИНН 2457042370)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</si>
</sst>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_р_."/>
    <numFmt numFmtId="199" formatCode="#,##0.0_р_."/>
  </numFmts>
  <fonts count="52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8" fillId="0" borderId="0" xfId="58" applyFont="1" applyAlignment="1">
      <alignment horizontal="right" wrapText="1"/>
      <protection/>
    </xf>
    <xf numFmtId="0" fontId="5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8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left" wrapText="1"/>
      <protection/>
    </xf>
    <xf numFmtId="0" fontId="12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6" fillId="33" borderId="10" xfId="53" applyFont="1" applyFill="1" applyBorder="1" applyAlignment="1">
      <alignment horizontal="left" vertical="top" wrapText="1"/>
      <protection/>
    </xf>
    <xf numFmtId="0" fontId="16" fillId="33" borderId="10" xfId="53" applyFont="1" applyFill="1" applyBorder="1" applyAlignment="1">
      <alignment vertical="top" wrapText="1"/>
      <protection/>
    </xf>
    <xf numFmtId="0" fontId="16" fillId="33" borderId="10" xfId="53" applyFont="1" applyFill="1" applyBorder="1" applyAlignment="1">
      <alignment horizontal="justify" vertical="top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1" fillId="0" borderId="14" xfId="53" applyNumberFormat="1" applyFont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2" fontId="1" fillId="0" borderId="14" xfId="53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Fill="1" applyAlignment="1">
      <alignment horizontal="center" wrapText="1"/>
      <protection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57" applyFont="1" applyAlignment="1">
      <alignment horizontal="left" wrapText="1"/>
      <protection/>
    </xf>
    <xf numFmtId="0" fontId="8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8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G9" sqref="G9"/>
    </sheetView>
  </sheetViews>
  <sheetFormatPr defaultColWidth="39.8515625" defaultRowHeight="12.75"/>
  <cols>
    <col min="1" max="1" width="7.28125" style="77" customWidth="1"/>
    <col min="2" max="2" width="32.140625" style="77" customWidth="1"/>
    <col min="3" max="3" width="13.57421875" style="77" customWidth="1"/>
    <col min="4" max="4" width="14.421875" style="77" customWidth="1"/>
    <col min="5" max="5" width="15.00390625" style="77" customWidth="1"/>
    <col min="6" max="16384" width="39.8515625" style="77" customWidth="1"/>
  </cols>
  <sheetData>
    <row r="2" spans="1:5" ht="48" customHeight="1">
      <c r="A2" s="14"/>
      <c r="B2" s="14"/>
      <c r="C2" s="97" t="s">
        <v>151</v>
      </c>
      <c r="D2" s="97"/>
      <c r="E2" s="97"/>
    </row>
    <row r="3" spans="1:6" ht="72.75" customHeight="1">
      <c r="A3" s="97" t="s">
        <v>162</v>
      </c>
      <c r="B3" s="97"/>
      <c r="C3" s="97"/>
      <c r="D3" s="97"/>
      <c r="E3" s="97"/>
      <c r="F3" s="56" t="s">
        <v>83</v>
      </c>
    </row>
    <row r="4" spans="2:5" ht="18.75">
      <c r="B4" s="96"/>
      <c r="C4" s="96"/>
      <c r="D4" s="96"/>
      <c r="E4" s="96"/>
    </row>
    <row r="5" spans="1:5" ht="15" customHeight="1">
      <c r="A5" s="98" t="s">
        <v>25</v>
      </c>
      <c r="B5" s="98" t="s">
        <v>31</v>
      </c>
      <c r="C5" s="98" t="s">
        <v>32</v>
      </c>
      <c r="D5" s="101" t="s">
        <v>74</v>
      </c>
      <c r="E5" s="102"/>
    </row>
    <row r="6" spans="1:5" ht="18" customHeight="1">
      <c r="A6" s="99"/>
      <c r="B6" s="99"/>
      <c r="C6" s="99"/>
      <c r="D6" s="98" t="s">
        <v>38</v>
      </c>
      <c r="E6" s="98" t="s">
        <v>39</v>
      </c>
    </row>
    <row r="7" spans="1:5" ht="18" customHeight="1">
      <c r="A7" s="100"/>
      <c r="B7" s="100"/>
      <c r="C7" s="100"/>
      <c r="D7" s="100"/>
      <c r="E7" s="100"/>
    </row>
    <row r="8" spans="1:5" ht="15.75">
      <c r="A8" s="78">
        <v>1</v>
      </c>
      <c r="B8" s="78">
        <v>2</v>
      </c>
      <c r="C8" s="78">
        <v>3</v>
      </c>
      <c r="D8" s="78">
        <v>4</v>
      </c>
      <c r="E8" s="78">
        <v>5</v>
      </c>
    </row>
    <row r="9" spans="1:5" ht="31.5">
      <c r="A9" s="72">
        <v>1</v>
      </c>
      <c r="B9" s="72" t="s">
        <v>40</v>
      </c>
      <c r="C9" s="81" t="s">
        <v>46</v>
      </c>
      <c r="D9" s="95">
        <v>13.023</v>
      </c>
      <c r="E9" s="95">
        <f>D9</f>
        <v>13.023</v>
      </c>
    </row>
    <row r="10" spans="1:5" ht="47.25">
      <c r="A10" s="72">
        <v>2</v>
      </c>
      <c r="B10" s="72" t="s">
        <v>41</v>
      </c>
      <c r="C10" s="78" t="s">
        <v>47</v>
      </c>
      <c r="D10" s="79">
        <v>0</v>
      </c>
      <c r="E10" s="79">
        <v>0</v>
      </c>
    </row>
    <row r="11" spans="1:5" ht="31.5">
      <c r="A11" s="72">
        <v>3</v>
      </c>
      <c r="B11" s="72" t="s">
        <v>42</v>
      </c>
      <c r="C11" s="78" t="s">
        <v>47</v>
      </c>
      <c r="D11" s="79">
        <v>0</v>
      </c>
      <c r="E11" s="79">
        <v>0</v>
      </c>
    </row>
    <row r="12" spans="1:5" ht="47.25">
      <c r="A12" s="72">
        <v>4</v>
      </c>
      <c r="B12" s="72" t="s">
        <v>43</v>
      </c>
      <c r="C12" s="78" t="s">
        <v>47</v>
      </c>
      <c r="D12" s="79">
        <v>0</v>
      </c>
      <c r="E12" s="79">
        <v>0</v>
      </c>
    </row>
    <row r="13" spans="1:5" ht="33" customHeight="1">
      <c r="A13" s="72">
        <v>5</v>
      </c>
      <c r="B13" s="72" t="s">
        <v>44</v>
      </c>
      <c r="C13" s="78" t="s">
        <v>48</v>
      </c>
      <c r="D13" s="79">
        <v>0</v>
      </c>
      <c r="E13" s="79">
        <v>0</v>
      </c>
    </row>
    <row r="14" spans="1:5" ht="26.25" customHeight="1">
      <c r="A14" s="72">
        <v>6</v>
      </c>
      <c r="B14" s="72" t="s">
        <v>45</v>
      </c>
      <c r="C14" s="78" t="s">
        <v>48</v>
      </c>
      <c r="D14" s="79">
        <v>0</v>
      </c>
      <c r="E14" s="79">
        <v>0</v>
      </c>
    </row>
    <row r="15" spans="1:5" ht="48" customHeight="1">
      <c r="A15" s="72">
        <v>7</v>
      </c>
      <c r="B15" s="72" t="s">
        <v>128</v>
      </c>
      <c r="C15" s="78" t="s">
        <v>33</v>
      </c>
      <c r="D15" s="79">
        <v>0</v>
      </c>
      <c r="E15" s="79">
        <v>0</v>
      </c>
    </row>
    <row r="16" spans="1:5" ht="22.5" customHeight="1">
      <c r="A16" s="72" t="s">
        <v>16</v>
      </c>
      <c r="B16" s="83" t="s">
        <v>129</v>
      </c>
      <c r="C16" s="78" t="s">
        <v>33</v>
      </c>
      <c r="D16" s="79">
        <v>0</v>
      </c>
      <c r="E16" s="79">
        <v>0</v>
      </c>
    </row>
    <row r="17" spans="1:5" ht="19.5" customHeight="1">
      <c r="A17" s="72" t="s">
        <v>17</v>
      </c>
      <c r="B17" s="84" t="s">
        <v>130</v>
      </c>
      <c r="C17" s="78" t="s">
        <v>33</v>
      </c>
      <c r="D17" s="79">
        <v>0</v>
      </c>
      <c r="E17" s="79">
        <v>0</v>
      </c>
    </row>
    <row r="18" spans="1:5" ht="39" customHeight="1">
      <c r="A18" s="72">
        <v>8</v>
      </c>
      <c r="B18" s="62" t="s">
        <v>120</v>
      </c>
      <c r="C18" s="78" t="s">
        <v>33</v>
      </c>
      <c r="D18" s="79">
        <v>0</v>
      </c>
      <c r="E18" s="79">
        <v>0</v>
      </c>
    </row>
    <row r="19" spans="1:5" ht="39" customHeight="1">
      <c r="A19" s="72">
        <v>9</v>
      </c>
      <c r="B19" s="62" t="s">
        <v>131</v>
      </c>
      <c r="C19" s="78" t="s">
        <v>33</v>
      </c>
      <c r="D19" s="79">
        <f>D25</f>
        <v>1889.49</v>
      </c>
      <c r="E19" s="79">
        <f>E25</f>
        <v>1889.49</v>
      </c>
    </row>
    <row r="20" spans="1:5" ht="31.5">
      <c r="A20" s="72">
        <v>10</v>
      </c>
      <c r="B20" s="72" t="s">
        <v>134</v>
      </c>
      <c r="C20" s="78" t="s">
        <v>33</v>
      </c>
      <c r="D20" s="79">
        <v>0</v>
      </c>
      <c r="E20" s="79">
        <v>0</v>
      </c>
    </row>
    <row r="21" spans="1:5" ht="15.75">
      <c r="A21" s="72" t="s">
        <v>108</v>
      </c>
      <c r="B21" s="85" t="s">
        <v>132</v>
      </c>
      <c r="C21" s="78" t="s">
        <v>33</v>
      </c>
      <c r="D21" s="79">
        <v>0</v>
      </c>
      <c r="E21" s="79">
        <v>0</v>
      </c>
    </row>
    <row r="22" spans="1:5" ht="15.75">
      <c r="A22" s="72" t="s">
        <v>109</v>
      </c>
      <c r="B22" s="85" t="s">
        <v>133</v>
      </c>
      <c r="C22" s="78" t="s">
        <v>33</v>
      </c>
      <c r="D22" s="79">
        <v>0</v>
      </c>
      <c r="E22" s="79">
        <v>0</v>
      </c>
    </row>
    <row r="23" spans="1:5" ht="34.5" customHeight="1">
      <c r="A23" s="72">
        <v>11</v>
      </c>
      <c r="B23" s="85" t="s">
        <v>135</v>
      </c>
      <c r="C23" s="78" t="s">
        <v>33</v>
      </c>
      <c r="D23" s="79">
        <v>0</v>
      </c>
      <c r="E23" s="79">
        <v>0</v>
      </c>
    </row>
    <row r="24" spans="1:5" ht="31.5">
      <c r="A24" s="72">
        <v>12</v>
      </c>
      <c r="B24" s="72" t="s">
        <v>34</v>
      </c>
      <c r="C24" s="78" t="s">
        <v>33</v>
      </c>
      <c r="D24" s="79">
        <v>0</v>
      </c>
      <c r="E24" s="79">
        <v>0</v>
      </c>
    </row>
    <row r="25" spans="1:5" ht="48" customHeight="1">
      <c r="A25" s="72">
        <v>13</v>
      </c>
      <c r="B25" s="62" t="s">
        <v>136</v>
      </c>
      <c r="C25" s="78" t="s">
        <v>33</v>
      </c>
      <c r="D25" s="79">
        <f>D26+D28+D29+D31</f>
        <v>1889.49</v>
      </c>
      <c r="E25" s="79">
        <f>E26+E28+E29+E31</f>
        <v>1889.49</v>
      </c>
    </row>
    <row r="26" spans="1:5" ht="15.75">
      <c r="A26" s="72" t="s">
        <v>114</v>
      </c>
      <c r="B26" s="62" t="s">
        <v>79</v>
      </c>
      <c r="C26" s="78" t="s">
        <v>33</v>
      </c>
      <c r="D26" s="79">
        <v>0</v>
      </c>
      <c r="E26" s="79">
        <v>0</v>
      </c>
    </row>
    <row r="27" spans="1:5" ht="15.75">
      <c r="A27" s="80" t="s">
        <v>137</v>
      </c>
      <c r="B27" s="62" t="s">
        <v>87</v>
      </c>
      <c r="C27" s="78" t="s">
        <v>33</v>
      </c>
      <c r="D27" s="79">
        <v>0</v>
      </c>
      <c r="E27" s="79">
        <v>0</v>
      </c>
    </row>
    <row r="28" spans="1:5" ht="15.75">
      <c r="A28" s="72" t="s">
        <v>115</v>
      </c>
      <c r="B28" s="62" t="s">
        <v>35</v>
      </c>
      <c r="C28" s="78" t="s">
        <v>33</v>
      </c>
      <c r="D28" s="79">
        <v>21.43</v>
      </c>
      <c r="E28" s="79">
        <v>21.43</v>
      </c>
    </row>
    <row r="29" spans="1:5" ht="31.5">
      <c r="A29" s="72" t="s">
        <v>116</v>
      </c>
      <c r="B29" s="62" t="s">
        <v>80</v>
      </c>
      <c r="C29" s="78" t="s">
        <v>33</v>
      </c>
      <c r="D29" s="79">
        <v>4.95</v>
      </c>
      <c r="E29" s="79">
        <v>4.95</v>
      </c>
    </row>
    <row r="30" spans="1:5" ht="15.75">
      <c r="A30" s="72" t="s">
        <v>138</v>
      </c>
      <c r="B30" s="62" t="s">
        <v>87</v>
      </c>
      <c r="C30" s="78" t="s">
        <v>33</v>
      </c>
      <c r="D30" s="79">
        <v>0.65</v>
      </c>
      <c r="E30" s="79">
        <v>0.65</v>
      </c>
    </row>
    <row r="31" spans="1:5" ht="15.75">
      <c r="A31" s="72" t="s">
        <v>117</v>
      </c>
      <c r="B31" s="62" t="s">
        <v>81</v>
      </c>
      <c r="C31" s="78" t="s">
        <v>33</v>
      </c>
      <c r="D31" s="79">
        <f>1.54+1861.57</f>
        <v>1863.11</v>
      </c>
      <c r="E31" s="79">
        <f>1.54+1861.57</f>
        <v>1863.11</v>
      </c>
    </row>
    <row r="32" spans="1:6" ht="15.75">
      <c r="A32" s="72" t="s">
        <v>139</v>
      </c>
      <c r="B32" s="62" t="s">
        <v>87</v>
      </c>
      <c r="C32" s="78" t="s">
        <v>33</v>
      </c>
      <c r="D32" s="79">
        <v>199.18</v>
      </c>
      <c r="E32" s="79">
        <v>199.18</v>
      </c>
      <c r="F32" s="92"/>
    </row>
    <row r="33" spans="1:5" ht="15.75">
      <c r="A33" s="72">
        <v>14</v>
      </c>
      <c r="B33" s="73" t="s">
        <v>36</v>
      </c>
      <c r="C33" s="81" t="s">
        <v>37</v>
      </c>
      <c r="D33" s="1">
        <v>0</v>
      </c>
      <c r="E33" s="1">
        <v>0</v>
      </c>
    </row>
    <row r="34" spans="1:5" ht="60">
      <c r="A34" s="72">
        <v>15</v>
      </c>
      <c r="B34" s="73" t="s">
        <v>113</v>
      </c>
      <c r="C34" s="81"/>
      <c r="D34" s="79"/>
      <c r="E34" s="79"/>
    </row>
    <row r="35" spans="1:5" ht="15" customHeight="1">
      <c r="A35" s="72" t="s">
        <v>140</v>
      </c>
      <c r="B35" s="73" t="s">
        <v>124</v>
      </c>
      <c r="C35" s="81" t="s">
        <v>72</v>
      </c>
      <c r="D35" s="79">
        <v>0</v>
      </c>
      <c r="E35" s="79">
        <v>0</v>
      </c>
    </row>
    <row r="36" spans="1:5" ht="15.75" customHeight="1">
      <c r="A36" s="72" t="s">
        <v>121</v>
      </c>
      <c r="B36" s="73" t="s">
        <v>69</v>
      </c>
      <c r="C36" s="81" t="s">
        <v>72</v>
      </c>
      <c r="D36" s="79">
        <v>0</v>
      </c>
      <c r="E36" s="79">
        <v>0</v>
      </c>
    </row>
    <row r="37" spans="1:5" ht="15.75" customHeight="1">
      <c r="A37" s="72" t="s">
        <v>122</v>
      </c>
      <c r="B37" s="73" t="s">
        <v>70</v>
      </c>
      <c r="C37" s="81" t="s">
        <v>72</v>
      </c>
      <c r="D37" s="79">
        <v>0</v>
      </c>
      <c r="E37" s="79">
        <v>0</v>
      </c>
    </row>
    <row r="38" spans="1:5" ht="31.5">
      <c r="A38" s="72">
        <v>16</v>
      </c>
      <c r="B38" s="73" t="s">
        <v>149</v>
      </c>
      <c r="C38" s="73" t="s">
        <v>73</v>
      </c>
      <c r="D38" s="79">
        <v>0</v>
      </c>
      <c r="E38" s="79">
        <v>0</v>
      </c>
    </row>
    <row r="39" spans="1:5" ht="15.75">
      <c r="A39" s="55">
        <v>17</v>
      </c>
      <c r="B39" s="40" t="s">
        <v>56</v>
      </c>
      <c r="C39" s="39" t="s">
        <v>49</v>
      </c>
      <c r="D39" s="78">
        <v>105.6</v>
      </c>
      <c r="E39" s="78">
        <v>105.6</v>
      </c>
    </row>
    <row r="40" spans="1:5" ht="31.5">
      <c r="A40" s="72">
        <v>18</v>
      </c>
      <c r="B40" s="62" t="s">
        <v>88</v>
      </c>
      <c r="C40" s="62"/>
      <c r="D40" s="78"/>
      <c r="E40" s="78"/>
    </row>
    <row r="41" spans="1:5" ht="15.75">
      <c r="A41" s="62" t="s">
        <v>141</v>
      </c>
      <c r="B41" s="62" t="s">
        <v>86</v>
      </c>
      <c r="C41" s="78" t="s">
        <v>49</v>
      </c>
      <c r="D41" s="78">
        <v>107.3</v>
      </c>
      <c r="E41" s="78">
        <v>107.3</v>
      </c>
    </row>
  </sheetData>
  <sheetProtection/>
  <mergeCells count="9">
    <mergeCell ref="B4:E4"/>
    <mergeCell ref="C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5.8515625" style="57" customWidth="1"/>
    <col min="2" max="2" width="30.57421875" style="57" customWidth="1"/>
    <col min="3" max="3" width="11.28125" style="57" customWidth="1"/>
    <col min="4" max="4" width="17.7109375" style="57" customWidth="1"/>
    <col min="5" max="5" width="18.00390625" style="57" customWidth="1"/>
    <col min="6" max="16384" width="9.140625" style="57" customWidth="1"/>
  </cols>
  <sheetData>
    <row r="1" spans="4:5" ht="60" customHeight="1">
      <c r="D1" s="122" t="s">
        <v>161</v>
      </c>
      <c r="E1" s="123"/>
    </row>
    <row r="2" ht="15.75" customHeight="1"/>
    <row r="3" spans="1:7" ht="57.75" customHeight="1">
      <c r="A3" s="124" t="s">
        <v>171</v>
      </c>
      <c r="B3" s="124"/>
      <c r="C3" s="124"/>
      <c r="D3" s="124"/>
      <c r="E3" s="124"/>
      <c r="F3" s="121" t="s">
        <v>83</v>
      </c>
      <c r="G3" s="121"/>
    </row>
    <row r="4" spans="1:5" ht="17.25" customHeight="1">
      <c r="A4" s="125"/>
      <c r="B4" s="125"/>
      <c r="C4" s="125"/>
      <c r="D4" s="125"/>
      <c r="E4" s="125"/>
    </row>
    <row r="6" spans="1:5" s="58" customFormat="1" ht="23.25" customHeight="1">
      <c r="A6" s="126" t="s">
        <v>25</v>
      </c>
      <c r="B6" s="126" t="s">
        <v>57</v>
      </c>
      <c r="C6" s="126" t="s">
        <v>32</v>
      </c>
      <c r="D6" s="119" t="s">
        <v>58</v>
      </c>
      <c r="E6" s="120"/>
    </row>
    <row r="7" spans="1:5" s="58" customFormat="1" ht="74.25" customHeight="1">
      <c r="A7" s="127"/>
      <c r="B7" s="127"/>
      <c r="C7" s="127"/>
      <c r="D7" s="60" t="s">
        <v>123</v>
      </c>
      <c r="E7" s="60" t="s">
        <v>119</v>
      </c>
    </row>
    <row r="8" spans="1:5" s="58" customFormat="1" ht="18.75">
      <c r="A8" s="59">
        <v>1</v>
      </c>
      <c r="B8" s="59">
        <v>2</v>
      </c>
      <c r="C8" s="59">
        <v>3</v>
      </c>
      <c r="D8" s="59">
        <v>4</v>
      </c>
      <c r="E8" s="59">
        <v>5</v>
      </c>
    </row>
    <row r="9" spans="1:5" s="58" customFormat="1" ht="37.5">
      <c r="A9" s="59">
        <v>1</v>
      </c>
      <c r="B9" s="60" t="s">
        <v>150</v>
      </c>
      <c r="C9" s="59"/>
      <c r="D9" s="60"/>
      <c r="E9" s="60"/>
    </row>
    <row r="10" spans="1:5" s="58" customFormat="1" ht="55.5" customHeight="1">
      <c r="A10" s="59" t="s">
        <v>4</v>
      </c>
      <c r="B10" s="60" t="s">
        <v>59</v>
      </c>
      <c r="C10" s="59" t="s">
        <v>60</v>
      </c>
      <c r="D10" s="59">
        <v>2.67</v>
      </c>
      <c r="E10" s="59">
        <v>2.81</v>
      </c>
    </row>
    <row r="11" spans="1:5" ht="57" customHeight="1">
      <c r="A11" s="59" t="s">
        <v>5</v>
      </c>
      <c r="B11" s="60" t="s">
        <v>85</v>
      </c>
      <c r="C11" s="59" t="s">
        <v>60</v>
      </c>
      <c r="D11" s="59">
        <v>3.15</v>
      </c>
      <c r="E11" s="59">
        <v>3.32</v>
      </c>
    </row>
  </sheetData>
  <sheetProtection/>
  <mergeCells count="8"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F4" sqref="F4:F5"/>
    </sheetView>
  </sheetViews>
  <sheetFormatPr defaultColWidth="39.8515625" defaultRowHeight="12.75"/>
  <cols>
    <col min="1" max="1" width="8.7109375" style="63" customWidth="1"/>
    <col min="2" max="2" width="32.7109375" style="63" customWidth="1"/>
    <col min="3" max="3" width="13.28125" style="63" customWidth="1"/>
    <col min="4" max="4" width="14.28125" style="63" customWidth="1"/>
    <col min="5" max="5" width="13.00390625" style="63" customWidth="1"/>
    <col min="6" max="16384" width="39.8515625" style="63" customWidth="1"/>
  </cols>
  <sheetData>
    <row r="1" ht="14.25" customHeight="1"/>
    <row r="2" spans="1:5" ht="40.5" customHeight="1">
      <c r="A2" s="64"/>
      <c r="B2" s="64"/>
      <c r="C2" s="103" t="s">
        <v>152</v>
      </c>
      <c r="D2" s="103"/>
      <c r="E2" s="103"/>
    </row>
    <row r="3" spans="1:5" ht="79.5" customHeight="1">
      <c r="A3" s="97" t="s">
        <v>163</v>
      </c>
      <c r="B3" s="97"/>
      <c r="C3" s="97"/>
      <c r="D3" s="97"/>
      <c r="E3" s="97"/>
    </row>
    <row r="4" ht="18.75">
      <c r="C4" s="16"/>
    </row>
    <row r="5" spans="1:5" ht="15" customHeight="1">
      <c r="A5" s="104" t="s">
        <v>25</v>
      </c>
      <c r="B5" s="104" t="s">
        <v>31</v>
      </c>
      <c r="C5" s="104" t="s">
        <v>32</v>
      </c>
      <c r="D5" s="104" t="s">
        <v>74</v>
      </c>
      <c r="E5" s="104"/>
    </row>
    <row r="6" spans="1:5" ht="18" customHeight="1">
      <c r="A6" s="104"/>
      <c r="B6" s="104"/>
      <c r="C6" s="104"/>
      <c r="D6" s="104" t="s">
        <v>95</v>
      </c>
      <c r="E6" s="104" t="s">
        <v>96</v>
      </c>
    </row>
    <row r="7" spans="1:5" ht="21" customHeight="1">
      <c r="A7" s="104"/>
      <c r="B7" s="104"/>
      <c r="C7" s="104"/>
      <c r="D7" s="104"/>
      <c r="E7" s="104"/>
    </row>
    <row r="8" spans="1:5" ht="15.75">
      <c r="A8" s="65">
        <v>1</v>
      </c>
      <c r="B8" s="65">
        <v>2</v>
      </c>
      <c r="C8" s="65">
        <v>3</v>
      </c>
      <c r="D8" s="65">
        <v>4</v>
      </c>
      <c r="E8" s="65">
        <v>5</v>
      </c>
    </row>
    <row r="9" spans="1:5" ht="31.5">
      <c r="A9" s="65">
        <v>1</v>
      </c>
      <c r="B9" s="70" t="s">
        <v>97</v>
      </c>
      <c r="C9" s="65" t="s">
        <v>46</v>
      </c>
      <c r="D9" s="65">
        <v>13.992</v>
      </c>
      <c r="E9" s="91">
        <f>D9</f>
        <v>13.992</v>
      </c>
    </row>
    <row r="10" spans="1:5" ht="31.5">
      <c r="A10" s="65">
        <v>2</v>
      </c>
      <c r="B10" s="70" t="s">
        <v>98</v>
      </c>
      <c r="C10" s="65" t="s">
        <v>47</v>
      </c>
      <c r="D10" s="67">
        <v>0</v>
      </c>
      <c r="E10" s="67">
        <v>0</v>
      </c>
    </row>
    <row r="11" spans="1:5" ht="31.5">
      <c r="A11" s="65">
        <v>3</v>
      </c>
      <c r="B11" s="71" t="s">
        <v>99</v>
      </c>
      <c r="C11" s="8" t="s">
        <v>48</v>
      </c>
      <c r="D11" s="67">
        <v>0</v>
      </c>
      <c r="E11" s="67">
        <v>0</v>
      </c>
    </row>
    <row r="12" spans="1:5" ht="31.5">
      <c r="A12" s="65">
        <v>4</v>
      </c>
      <c r="B12" s="71" t="s">
        <v>100</v>
      </c>
      <c r="C12" s="65" t="s">
        <v>47</v>
      </c>
      <c r="D12" s="67">
        <v>0</v>
      </c>
      <c r="E12" s="67">
        <v>0</v>
      </c>
    </row>
    <row r="13" spans="1:5" ht="31.5">
      <c r="A13" s="65">
        <v>5</v>
      </c>
      <c r="B13" s="71" t="s">
        <v>101</v>
      </c>
      <c r="C13" s="8" t="s">
        <v>48</v>
      </c>
      <c r="D13" s="67">
        <v>0</v>
      </c>
      <c r="E13" s="67">
        <v>0</v>
      </c>
    </row>
    <row r="14" spans="1:5" ht="31.5">
      <c r="A14" s="65">
        <v>6</v>
      </c>
      <c r="B14" s="71" t="s">
        <v>102</v>
      </c>
      <c r="C14" s="8" t="s">
        <v>48</v>
      </c>
      <c r="D14" s="67">
        <v>0</v>
      </c>
      <c r="E14" s="67">
        <v>0</v>
      </c>
    </row>
    <row r="15" spans="1:5" ht="32.25" customHeight="1">
      <c r="A15" s="65">
        <v>7</v>
      </c>
      <c r="B15" s="66" t="s">
        <v>89</v>
      </c>
      <c r="C15" s="65" t="s">
        <v>33</v>
      </c>
      <c r="D15" s="67">
        <f>D16+D17+D18+D19</f>
        <v>2299.93</v>
      </c>
      <c r="E15" s="67">
        <f>E16+E17+E18+E19</f>
        <v>2299.93</v>
      </c>
    </row>
    <row r="16" spans="1:5" ht="20.25" customHeight="1">
      <c r="A16" s="65" t="s">
        <v>16</v>
      </c>
      <c r="B16" s="66" t="s">
        <v>90</v>
      </c>
      <c r="C16" s="65" t="s">
        <v>33</v>
      </c>
      <c r="D16" s="67">
        <v>0</v>
      </c>
      <c r="E16" s="67">
        <v>0</v>
      </c>
    </row>
    <row r="17" spans="1:5" ht="15.75" customHeight="1">
      <c r="A17" s="65" t="s">
        <v>17</v>
      </c>
      <c r="B17" s="66" t="s">
        <v>91</v>
      </c>
      <c r="C17" s="65" t="s">
        <v>33</v>
      </c>
      <c r="D17" s="67">
        <v>18.91</v>
      </c>
      <c r="E17" s="67">
        <v>18.91</v>
      </c>
    </row>
    <row r="18" spans="1:5" ht="17.25" customHeight="1">
      <c r="A18" s="65" t="s">
        <v>104</v>
      </c>
      <c r="B18" s="66" t="s">
        <v>92</v>
      </c>
      <c r="C18" s="65" t="s">
        <v>33</v>
      </c>
      <c r="D18" s="67">
        <v>0</v>
      </c>
      <c r="E18" s="67">
        <v>0</v>
      </c>
    </row>
    <row r="19" spans="1:5" ht="20.25" customHeight="1">
      <c r="A19" s="65" t="s">
        <v>105</v>
      </c>
      <c r="B19" s="66" t="s">
        <v>145</v>
      </c>
      <c r="C19" s="65" t="s">
        <v>33</v>
      </c>
      <c r="D19" s="67">
        <v>2281.02</v>
      </c>
      <c r="E19" s="67">
        <f>D19</f>
        <v>2281.02</v>
      </c>
    </row>
    <row r="20" spans="1:5" ht="18.75" customHeight="1">
      <c r="A20" s="68" t="s">
        <v>106</v>
      </c>
      <c r="B20" s="66" t="s">
        <v>93</v>
      </c>
      <c r="C20" s="65" t="s">
        <v>33</v>
      </c>
      <c r="D20" s="67">
        <v>0</v>
      </c>
      <c r="E20" s="67">
        <v>0</v>
      </c>
    </row>
    <row r="21" spans="1:5" ht="33.75" customHeight="1">
      <c r="A21" s="68" t="s">
        <v>107</v>
      </c>
      <c r="B21" s="66" t="s">
        <v>103</v>
      </c>
      <c r="C21" s="65" t="s">
        <v>33</v>
      </c>
      <c r="D21" s="67">
        <v>0</v>
      </c>
      <c r="E21" s="67">
        <v>0</v>
      </c>
    </row>
    <row r="22" spans="1:5" ht="33.75" customHeight="1">
      <c r="A22" s="86">
        <v>9</v>
      </c>
      <c r="B22" s="66" t="s">
        <v>142</v>
      </c>
      <c r="C22" s="82" t="s">
        <v>33</v>
      </c>
      <c r="D22" s="67">
        <f>D15</f>
        <v>2299.93</v>
      </c>
      <c r="E22" s="67">
        <f>E15</f>
        <v>2299.93</v>
      </c>
    </row>
    <row r="23" spans="1:5" ht="33.75" customHeight="1">
      <c r="A23" s="86" t="s">
        <v>144</v>
      </c>
      <c r="B23" s="66" t="s">
        <v>143</v>
      </c>
      <c r="C23" s="82" t="s">
        <v>33</v>
      </c>
      <c r="D23" s="67">
        <v>0</v>
      </c>
      <c r="E23" s="67">
        <v>0</v>
      </c>
    </row>
    <row r="24" spans="1:5" ht="20.25" customHeight="1">
      <c r="A24" s="65">
        <v>11</v>
      </c>
      <c r="B24" s="66" t="s">
        <v>36</v>
      </c>
      <c r="C24" s="65" t="s">
        <v>37</v>
      </c>
      <c r="D24" s="67">
        <v>0</v>
      </c>
      <c r="E24" s="67">
        <v>0</v>
      </c>
    </row>
    <row r="25" spans="1:5" ht="59.25">
      <c r="A25" s="65">
        <v>12</v>
      </c>
      <c r="B25" s="66" t="s">
        <v>127</v>
      </c>
      <c r="C25" s="65"/>
      <c r="D25" s="67">
        <v>0</v>
      </c>
      <c r="E25" s="67">
        <v>0</v>
      </c>
    </row>
    <row r="26" spans="1:5" ht="30.75" customHeight="1">
      <c r="A26" s="82" t="s">
        <v>110</v>
      </c>
      <c r="B26" s="66" t="s">
        <v>125</v>
      </c>
      <c r="C26" s="54" t="s">
        <v>72</v>
      </c>
      <c r="D26" s="67">
        <v>0</v>
      </c>
      <c r="E26" s="67">
        <v>0</v>
      </c>
    </row>
    <row r="27" spans="1:5" ht="21" customHeight="1">
      <c r="A27" s="82" t="s">
        <v>111</v>
      </c>
      <c r="B27" s="66" t="s">
        <v>126</v>
      </c>
      <c r="C27" s="54" t="s">
        <v>72</v>
      </c>
      <c r="D27" s="67">
        <v>0</v>
      </c>
      <c r="E27" s="67">
        <v>0</v>
      </c>
    </row>
    <row r="28" spans="1:5" ht="36.75" customHeight="1">
      <c r="A28" s="65">
        <v>13</v>
      </c>
      <c r="B28" s="73" t="s">
        <v>112</v>
      </c>
      <c r="C28" s="53" t="s">
        <v>73</v>
      </c>
      <c r="D28" s="67">
        <v>0</v>
      </c>
      <c r="E28" s="67">
        <v>0</v>
      </c>
    </row>
    <row r="29" spans="1:5" ht="15.75">
      <c r="A29" s="65">
        <v>14</v>
      </c>
      <c r="B29" s="40" t="s">
        <v>56</v>
      </c>
      <c r="C29" s="39" t="s">
        <v>49</v>
      </c>
      <c r="D29" s="8">
        <v>105.6</v>
      </c>
      <c r="E29" s="8">
        <v>105.6</v>
      </c>
    </row>
    <row r="30" spans="1:5" ht="31.5">
      <c r="A30" s="65">
        <v>15</v>
      </c>
      <c r="B30" s="62" t="s">
        <v>88</v>
      </c>
      <c r="C30" s="17"/>
      <c r="D30" s="8"/>
      <c r="E30" s="8"/>
    </row>
    <row r="31" spans="1:5" ht="15.75">
      <c r="A31" s="69" t="s">
        <v>140</v>
      </c>
      <c r="B31" s="17" t="s">
        <v>86</v>
      </c>
      <c r="C31" s="8" t="s">
        <v>49</v>
      </c>
      <c r="D31" s="8">
        <v>107.3</v>
      </c>
      <c r="E31" s="8">
        <v>107.3</v>
      </c>
    </row>
  </sheetData>
  <sheetProtection/>
  <mergeCells count="8">
    <mergeCell ref="C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H8" sqref="H8"/>
    </sheetView>
  </sheetViews>
  <sheetFormatPr defaultColWidth="9.140625" defaultRowHeight="12.75"/>
  <cols>
    <col min="1" max="1" width="8.28125" style="18" customWidth="1"/>
    <col min="2" max="2" width="31.421875" style="18" customWidth="1"/>
    <col min="3" max="3" width="14.421875" style="19" customWidth="1"/>
    <col min="4" max="4" width="12.7109375" style="19" customWidth="1"/>
    <col min="5" max="5" width="15.28125" style="18" customWidth="1"/>
    <col min="6" max="6" width="9.140625" style="18" customWidth="1"/>
    <col min="7" max="7" width="22.00390625" style="18" customWidth="1"/>
    <col min="8" max="16384" width="9.140625" style="18" customWidth="1"/>
  </cols>
  <sheetData>
    <row r="1" ht="15.75" hidden="1"/>
    <row r="2" spans="1:5" ht="53.25" customHeight="1">
      <c r="A2" s="74"/>
      <c r="B2" s="74"/>
      <c r="C2" s="107" t="s">
        <v>153</v>
      </c>
      <c r="D2" s="107"/>
      <c r="E2" s="107"/>
    </row>
    <row r="3" spans="1:4" ht="18.75">
      <c r="A3" s="20"/>
      <c r="B3" s="20"/>
      <c r="C3" s="21"/>
      <c r="D3" s="21"/>
    </row>
    <row r="4" spans="1:7" ht="57" customHeight="1">
      <c r="A4" s="106" t="s">
        <v>164</v>
      </c>
      <c r="B4" s="106"/>
      <c r="C4" s="106"/>
      <c r="D4" s="106"/>
      <c r="E4" s="106"/>
      <c r="G4" s="56" t="s">
        <v>83</v>
      </c>
    </row>
    <row r="5" spans="1:4" ht="17.25" customHeight="1">
      <c r="A5" s="22"/>
      <c r="B5" s="22"/>
      <c r="C5" s="22"/>
      <c r="D5" s="22"/>
    </row>
    <row r="6" ht="16.5" customHeight="1">
      <c r="E6" s="23" t="s">
        <v>24</v>
      </c>
    </row>
    <row r="7" spans="1:5" ht="17.25" customHeight="1">
      <c r="A7" s="105" t="s">
        <v>25</v>
      </c>
      <c r="B7" s="105" t="s">
        <v>0</v>
      </c>
      <c r="C7" s="105" t="s">
        <v>74</v>
      </c>
      <c r="D7" s="105"/>
      <c r="E7" s="105"/>
    </row>
    <row r="8" spans="1:5" ht="67.5" customHeight="1">
      <c r="A8" s="105"/>
      <c r="B8" s="105"/>
      <c r="C8" s="24" t="s">
        <v>61</v>
      </c>
      <c r="D8" s="24" t="s">
        <v>22</v>
      </c>
      <c r="E8" s="25" t="s">
        <v>23</v>
      </c>
    </row>
    <row r="9" spans="1:5" ht="15.75">
      <c r="A9" s="25">
        <v>1</v>
      </c>
      <c r="B9" s="25">
        <v>2</v>
      </c>
      <c r="C9" s="26">
        <v>3</v>
      </c>
      <c r="D9" s="26">
        <v>4</v>
      </c>
      <c r="E9" s="26">
        <v>5</v>
      </c>
    </row>
    <row r="10" spans="1:5" ht="21" customHeight="1">
      <c r="A10" s="27">
        <v>1</v>
      </c>
      <c r="B10" s="28" t="s">
        <v>6</v>
      </c>
      <c r="C10" s="93">
        <v>1042.69</v>
      </c>
      <c r="D10" s="93">
        <v>1042.69</v>
      </c>
      <c r="E10" s="93">
        <f aca="true" t="shared" si="0" ref="E10:E16">C10-D10</f>
        <v>0</v>
      </c>
    </row>
    <row r="11" spans="1:5" ht="24.75" customHeight="1">
      <c r="A11" s="30">
        <v>2</v>
      </c>
      <c r="B11" s="29" t="s">
        <v>8</v>
      </c>
      <c r="C11" s="88">
        <v>4052.49</v>
      </c>
      <c r="D11" s="88">
        <v>4052.49</v>
      </c>
      <c r="E11" s="93">
        <f t="shared" si="0"/>
        <v>0</v>
      </c>
    </row>
    <row r="12" spans="1:5" ht="25.5" customHeight="1">
      <c r="A12" s="30">
        <v>3</v>
      </c>
      <c r="B12" s="29" t="s">
        <v>62</v>
      </c>
      <c r="C12" s="88">
        <v>589.65</v>
      </c>
      <c r="D12" s="88">
        <v>589.65</v>
      </c>
      <c r="E12" s="93">
        <f t="shared" si="0"/>
        <v>0</v>
      </c>
    </row>
    <row r="13" spans="1:5" ht="31.5">
      <c r="A13" s="30">
        <v>4</v>
      </c>
      <c r="B13" s="28" t="s">
        <v>10</v>
      </c>
      <c r="C13" s="88">
        <v>0</v>
      </c>
      <c r="D13" s="88">
        <v>0</v>
      </c>
      <c r="E13" s="93">
        <f t="shared" si="0"/>
        <v>0</v>
      </c>
    </row>
    <row r="14" spans="1:5" ht="47.25">
      <c r="A14" s="30">
        <v>5</v>
      </c>
      <c r="B14" s="28" t="s">
        <v>63</v>
      </c>
      <c r="C14" s="88">
        <v>0</v>
      </c>
      <c r="D14" s="88">
        <v>0</v>
      </c>
      <c r="E14" s="93">
        <f t="shared" si="0"/>
        <v>0</v>
      </c>
    </row>
    <row r="15" spans="1:5" ht="47.25">
      <c r="A15" s="30">
        <v>6</v>
      </c>
      <c r="B15" s="28" t="s">
        <v>75</v>
      </c>
      <c r="C15" s="89">
        <v>359.05</v>
      </c>
      <c r="D15" s="89">
        <v>359.05</v>
      </c>
      <c r="E15" s="93">
        <f t="shared" si="0"/>
        <v>0</v>
      </c>
    </row>
    <row r="16" spans="1:5" ht="31.5">
      <c r="A16" s="30">
        <v>7</v>
      </c>
      <c r="B16" s="28" t="s">
        <v>76</v>
      </c>
      <c r="C16" s="88">
        <v>1.05</v>
      </c>
      <c r="D16" s="88">
        <v>1.05</v>
      </c>
      <c r="E16" s="93">
        <f t="shared" si="0"/>
        <v>0</v>
      </c>
    </row>
    <row r="17" spans="1:5" ht="20.25" customHeight="1">
      <c r="A17" s="61">
        <v>8</v>
      </c>
      <c r="B17" s="28" t="s">
        <v>64</v>
      </c>
      <c r="C17" s="88">
        <f>SUM(C10:C16)</f>
        <v>6044.93</v>
      </c>
      <c r="D17" s="88">
        <f>SUM(D10:D16)</f>
        <v>6044.93</v>
      </c>
      <c r="E17" s="88">
        <f>SUM(E10:E16)</f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2">
      <selection activeCell="I12" sqref="I12"/>
    </sheetView>
  </sheetViews>
  <sheetFormatPr defaultColWidth="9.140625" defaultRowHeight="12.75"/>
  <cols>
    <col min="1" max="1" width="8.28125" style="18" customWidth="1"/>
    <col min="2" max="2" width="31.421875" style="18" customWidth="1"/>
    <col min="3" max="3" width="14.421875" style="19" customWidth="1"/>
    <col min="4" max="4" width="12.00390625" style="19" customWidth="1"/>
    <col min="5" max="5" width="13.140625" style="18" customWidth="1"/>
    <col min="6" max="6" width="9.140625" style="18" customWidth="1"/>
    <col min="7" max="7" width="22.00390625" style="18" customWidth="1"/>
    <col min="8" max="16384" width="9.140625" style="18" customWidth="1"/>
  </cols>
  <sheetData>
    <row r="1" ht="15.75" hidden="1"/>
    <row r="2" spans="1:5" ht="53.25" customHeight="1">
      <c r="A2" s="74"/>
      <c r="B2" s="74"/>
      <c r="C2" s="107" t="s">
        <v>154</v>
      </c>
      <c r="D2" s="107"/>
      <c r="E2" s="107"/>
    </row>
    <row r="3" spans="1:4" ht="18.75">
      <c r="A3" s="20"/>
      <c r="B3" s="20"/>
      <c r="C3" s="21"/>
      <c r="D3" s="21"/>
    </row>
    <row r="4" spans="1:7" ht="68.25" customHeight="1">
      <c r="A4" s="106" t="s">
        <v>165</v>
      </c>
      <c r="B4" s="106"/>
      <c r="C4" s="106"/>
      <c r="D4" s="106"/>
      <c r="E4" s="106"/>
      <c r="G4" s="56" t="s">
        <v>83</v>
      </c>
    </row>
    <row r="5" spans="1:4" ht="17.25" customHeight="1">
      <c r="A5" s="22"/>
      <c r="B5" s="22"/>
      <c r="C5" s="22"/>
      <c r="D5" s="22"/>
    </row>
    <row r="6" ht="16.5" customHeight="1">
      <c r="E6" s="23" t="s">
        <v>24</v>
      </c>
    </row>
    <row r="7" spans="1:5" ht="17.25" customHeight="1">
      <c r="A7" s="105" t="s">
        <v>25</v>
      </c>
      <c r="B7" s="105" t="s">
        <v>0</v>
      </c>
      <c r="C7" s="105" t="s">
        <v>74</v>
      </c>
      <c r="D7" s="105"/>
      <c r="E7" s="105"/>
    </row>
    <row r="8" spans="1:5" ht="67.5" customHeight="1">
      <c r="A8" s="105"/>
      <c r="B8" s="105"/>
      <c r="C8" s="24" t="s">
        <v>61</v>
      </c>
      <c r="D8" s="24" t="s">
        <v>22</v>
      </c>
      <c r="E8" s="25" t="s">
        <v>23</v>
      </c>
    </row>
    <row r="9" spans="1:5" ht="15.75">
      <c r="A9" s="25">
        <v>1</v>
      </c>
      <c r="B9" s="25">
        <v>2</v>
      </c>
      <c r="C9" s="26">
        <v>3</v>
      </c>
      <c r="D9" s="26">
        <v>4</v>
      </c>
      <c r="E9" s="26">
        <v>5</v>
      </c>
    </row>
    <row r="10" spans="1:5" ht="15.75">
      <c r="A10" s="27">
        <v>1</v>
      </c>
      <c r="B10" s="28" t="s">
        <v>6</v>
      </c>
      <c r="C10" s="90">
        <v>287.65</v>
      </c>
      <c r="D10" s="90">
        <v>287.65</v>
      </c>
      <c r="E10" s="90">
        <f aca="true" t="shared" si="0" ref="E10:E16">C10-D10</f>
        <v>0</v>
      </c>
    </row>
    <row r="11" spans="1:5" ht="15.75">
      <c r="A11" s="30">
        <v>2</v>
      </c>
      <c r="B11" s="29" t="s">
        <v>8</v>
      </c>
      <c r="C11" s="88">
        <v>5602.639999999999</v>
      </c>
      <c r="D11" s="88">
        <v>5602.639999999999</v>
      </c>
      <c r="E11" s="90">
        <f t="shared" si="0"/>
        <v>0</v>
      </c>
    </row>
    <row r="12" spans="1:5" ht="16.5" customHeight="1">
      <c r="A12" s="30">
        <v>3</v>
      </c>
      <c r="B12" s="29" t="s">
        <v>62</v>
      </c>
      <c r="C12" s="88">
        <v>992.72</v>
      </c>
      <c r="D12" s="88">
        <v>992.72</v>
      </c>
      <c r="E12" s="90">
        <f t="shared" si="0"/>
        <v>0</v>
      </c>
    </row>
    <row r="13" spans="1:5" ht="31.5">
      <c r="A13" s="30">
        <v>4</v>
      </c>
      <c r="B13" s="28" t="s">
        <v>10</v>
      </c>
      <c r="C13" s="88">
        <v>0</v>
      </c>
      <c r="D13" s="88">
        <v>0</v>
      </c>
      <c r="E13" s="90">
        <f t="shared" si="0"/>
        <v>0</v>
      </c>
    </row>
    <row r="14" spans="1:5" ht="47.25">
      <c r="A14" s="30">
        <v>5</v>
      </c>
      <c r="B14" s="28" t="s">
        <v>63</v>
      </c>
      <c r="C14" s="88">
        <v>0</v>
      </c>
      <c r="D14" s="88">
        <v>0</v>
      </c>
      <c r="E14" s="90">
        <f t="shared" si="0"/>
        <v>0</v>
      </c>
    </row>
    <row r="15" spans="1:5" ht="47.25">
      <c r="A15" s="30">
        <v>6</v>
      </c>
      <c r="B15" s="28" t="s">
        <v>75</v>
      </c>
      <c r="C15" s="89">
        <v>386.21</v>
      </c>
      <c r="D15" s="89">
        <v>386.21</v>
      </c>
      <c r="E15" s="90">
        <f t="shared" si="0"/>
        <v>0</v>
      </c>
    </row>
    <row r="16" spans="1:5" ht="31.5">
      <c r="A16" s="30">
        <v>7</v>
      </c>
      <c r="B16" s="28" t="s">
        <v>76</v>
      </c>
      <c r="C16" s="88">
        <v>1.8</v>
      </c>
      <c r="D16" s="88">
        <v>1.8</v>
      </c>
      <c r="E16" s="90">
        <f t="shared" si="0"/>
        <v>0</v>
      </c>
    </row>
    <row r="17" spans="1:5" ht="20.25" customHeight="1">
      <c r="A17" s="61">
        <v>8</v>
      </c>
      <c r="B17" s="28" t="s">
        <v>64</v>
      </c>
      <c r="C17" s="88">
        <f>SUM(C10:C16)</f>
        <v>7271.0199999999995</v>
      </c>
      <c r="D17" s="88">
        <f>SUM(D10:D16)</f>
        <v>7271.0199999999995</v>
      </c>
      <c r="E17" s="88">
        <f>SUM(E10:E16)</f>
        <v>0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76"/>
      <c r="B2" s="76"/>
      <c r="C2" s="108" t="s">
        <v>155</v>
      </c>
      <c r="D2" s="108"/>
      <c r="E2" s="108"/>
    </row>
    <row r="3" spans="1:5" ht="18.75">
      <c r="A3" s="6"/>
      <c r="B3" s="6"/>
      <c r="C3" s="6"/>
      <c r="D3" s="6"/>
      <c r="E3" s="7"/>
    </row>
    <row r="4" spans="1:8" ht="68.25" customHeight="1">
      <c r="A4" s="97" t="s">
        <v>166</v>
      </c>
      <c r="B4" s="97"/>
      <c r="C4" s="97"/>
      <c r="D4" s="97"/>
      <c r="E4" s="97"/>
      <c r="F4" s="56" t="s">
        <v>84</v>
      </c>
      <c r="G4" s="12"/>
      <c r="H4" s="12"/>
    </row>
    <row r="5" spans="1:8" ht="15" customHeight="1">
      <c r="A5" s="15"/>
      <c r="B5" s="15"/>
      <c r="C5" s="15"/>
      <c r="D5" s="15"/>
      <c r="E5" s="15"/>
      <c r="F5" s="56"/>
      <c r="G5" s="12"/>
      <c r="H5" s="12"/>
    </row>
    <row r="6" spans="1:8" ht="18.75">
      <c r="A6" s="13"/>
      <c r="B6" s="13"/>
      <c r="C6" s="13"/>
      <c r="D6" s="13"/>
      <c r="E6" s="23" t="s">
        <v>24</v>
      </c>
      <c r="F6" s="12"/>
      <c r="G6" s="12"/>
      <c r="H6" s="12"/>
    </row>
    <row r="7" spans="1:5" ht="19.5" customHeight="1">
      <c r="A7" s="109" t="s">
        <v>25</v>
      </c>
      <c r="B7" s="109" t="s">
        <v>26</v>
      </c>
      <c r="C7" s="111" t="s">
        <v>77</v>
      </c>
      <c r="D7" s="111"/>
      <c r="E7" s="111"/>
    </row>
    <row r="8" spans="1:5" ht="65.25" customHeight="1">
      <c r="A8" s="110"/>
      <c r="B8" s="110"/>
      <c r="C8" s="8" t="s">
        <v>27</v>
      </c>
      <c r="D8" s="8" t="s">
        <v>22</v>
      </c>
      <c r="E8" s="87" t="s">
        <v>23</v>
      </c>
    </row>
    <row r="9" spans="1:5" s="9" customFormat="1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94.5">
      <c r="A10" s="8" t="s">
        <v>28</v>
      </c>
      <c r="B10" s="2" t="s">
        <v>29</v>
      </c>
      <c r="C10" s="10">
        <v>0</v>
      </c>
      <c r="D10" s="10">
        <v>0</v>
      </c>
      <c r="E10" s="10">
        <f aca="true" t="shared" si="0" ref="E10:E15">+C10-D10</f>
        <v>0</v>
      </c>
    </row>
    <row r="11" spans="1:5" ht="31.5">
      <c r="A11" s="8" t="s">
        <v>7</v>
      </c>
      <c r="B11" s="4" t="s">
        <v>19</v>
      </c>
      <c r="C11" s="3">
        <v>0</v>
      </c>
      <c r="D11" s="3">
        <v>0</v>
      </c>
      <c r="E11" s="10">
        <f t="shared" si="0"/>
        <v>0</v>
      </c>
    </row>
    <row r="12" spans="1:5" ht="20.25" customHeight="1">
      <c r="A12" s="8" t="s">
        <v>9</v>
      </c>
      <c r="B12" s="4" t="s">
        <v>20</v>
      </c>
      <c r="C12" s="3">
        <v>21</v>
      </c>
      <c r="D12" s="3">
        <v>21</v>
      </c>
      <c r="E12" s="10">
        <f t="shared" si="0"/>
        <v>0</v>
      </c>
    </row>
    <row r="13" spans="1:5" ht="18.75" customHeight="1">
      <c r="A13" s="8">
        <v>4</v>
      </c>
      <c r="B13" s="11" t="s">
        <v>21</v>
      </c>
      <c r="C13" s="10">
        <v>52.82</v>
      </c>
      <c r="D13" s="10">
        <v>52.82</v>
      </c>
      <c r="E13" s="10">
        <f t="shared" si="0"/>
        <v>0</v>
      </c>
    </row>
    <row r="14" spans="1:5" ht="22.5" customHeight="1">
      <c r="A14" s="8" t="s">
        <v>13</v>
      </c>
      <c r="B14" s="11" t="s">
        <v>30</v>
      </c>
      <c r="C14" s="10">
        <f>C12+C13</f>
        <v>73.82</v>
      </c>
      <c r="D14" s="10">
        <f>D12+D13</f>
        <v>73.82</v>
      </c>
      <c r="E14" s="10">
        <f t="shared" si="0"/>
        <v>0</v>
      </c>
    </row>
    <row r="15" spans="1:5" ht="41.25" customHeight="1">
      <c r="A15" s="8" t="s">
        <v>14</v>
      </c>
      <c r="B15" s="11" t="s">
        <v>78</v>
      </c>
      <c r="C15" s="10">
        <v>14.76</v>
      </c>
      <c r="D15" s="10">
        <v>14.76</v>
      </c>
      <c r="E15" s="10">
        <f t="shared" si="0"/>
        <v>0</v>
      </c>
    </row>
    <row r="16" spans="1:5" ht="30" customHeight="1">
      <c r="A16" s="8" t="s">
        <v>15</v>
      </c>
      <c r="B16" s="2" t="s">
        <v>18</v>
      </c>
      <c r="C16" s="10">
        <f>C14+C15</f>
        <v>88.58</v>
      </c>
      <c r="D16" s="10">
        <f>D14+D15</f>
        <v>88.58</v>
      </c>
      <c r="E16" s="10">
        <f>SUM(E10:E15)</f>
        <v>0</v>
      </c>
    </row>
  </sheetData>
  <sheetProtection/>
  <mergeCells count="5">
    <mergeCell ref="C2:E2"/>
    <mergeCell ref="A7:A8"/>
    <mergeCell ref="B7:B8"/>
    <mergeCell ref="A4:E4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76"/>
      <c r="B2" s="76"/>
      <c r="C2" s="108" t="s">
        <v>156</v>
      </c>
      <c r="D2" s="108"/>
      <c r="E2" s="108"/>
    </row>
    <row r="3" spans="1:5" ht="18.75">
      <c r="A3" s="6"/>
      <c r="B3" s="6"/>
      <c r="C3" s="6"/>
      <c r="D3" s="6"/>
      <c r="E3" s="7"/>
    </row>
    <row r="4" spans="1:8" ht="67.5" customHeight="1">
      <c r="A4" s="97" t="s">
        <v>168</v>
      </c>
      <c r="B4" s="97"/>
      <c r="C4" s="97"/>
      <c r="D4" s="97"/>
      <c r="E4" s="97"/>
      <c r="F4" s="56" t="s">
        <v>84</v>
      </c>
      <c r="G4" s="12"/>
      <c r="H4" s="12"/>
    </row>
    <row r="5" spans="1:8" ht="15" customHeight="1">
      <c r="A5" s="15"/>
      <c r="B5" s="15"/>
      <c r="C5" s="15"/>
      <c r="D5" s="15"/>
      <c r="E5" s="15"/>
      <c r="F5" s="56"/>
      <c r="G5" s="12"/>
      <c r="H5" s="12"/>
    </row>
    <row r="6" spans="1:8" ht="18.75">
      <c r="A6" s="13"/>
      <c r="B6" s="13"/>
      <c r="C6" s="13"/>
      <c r="D6" s="13"/>
      <c r="E6" s="23" t="s">
        <v>24</v>
      </c>
      <c r="F6" s="12"/>
      <c r="G6" s="12"/>
      <c r="H6" s="12"/>
    </row>
    <row r="7" spans="1:5" ht="19.5" customHeight="1">
      <c r="A7" s="109" t="s">
        <v>25</v>
      </c>
      <c r="B7" s="109" t="s">
        <v>26</v>
      </c>
      <c r="C7" s="111" t="s">
        <v>77</v>
      </c>
      <c r="D7" s="111"/>
      <c r="E7" s="111"/>
    </row>
    <row r="8" spans="1:5" ht="65.25" customHeight="1">
      <c r="A8" s="110"/>
      <c r="B8" s="110"/>
      <c r="C8" s="8" t="s">
        <v>27</v>
      </c>
      <c r="D8" s="8" t="s">
        <v>22</v>
      </c>
      <c r="E8" s="87" t="s">
        <v>23</v>
      </c>
    </row>
    <row r="9" spans="1:9" s="9" customFormat="1" ht="15.75">
      <c r="A9" s="8">
        <v>1</v>
      </c>
      <c r="B9" s="8">
        <v>2</v>
      </c>
      <c r="C9" s="8">
        <v>3</v>
      </c>
      <c r="D9" s="8">
        <v>4</v>
      </c>
      <c r="E9" s="8">
        <v>5</v>
      </c>
      <c r="I9" s="9" t="s">
        <v>167</v>
      </c>
    </row>
    <row r="10" spans="1:5" ht="94.5">
      <c r="A10" s="8" t="s">
        <v>28</v>
      </c>
      <c r="B10" s="2" t="s">
        <v>29</v>
      </c>
      <c r="C10" s="10">
        <v>0</v>
      </c>
      <c r="D10" s="10">
        <v>0</v>
      </c>
      <c r="E10" s="10">
        <f aca="true" t="shared" si="0" ref="E10:E15">+C10-D10</f>
        <v>0</v>
      </c>
    </row>
    <row r="11" spans="1:5" ht="31.5">
      <c r="A11" s="8" t="s">
        <v>7</v>
      </c>
      <c r="B11" s="94" t="s">
        <v>19</v>
      </c>
      <c r="C11" s="3">
        <v>0</v>
      </c>
      <c r="D11" s="3">
        <v>0</v>
      </c>
      <c r="E11" s="10">
        <f t="shared" si="0"/>
        <v>0</v>
      </c>
    </row>
    <row r="12" spans="1:5" ht="20.25" customHeight="1">
      <c r="A12" s="8" t="s">
        <v>9</v>
      </c>
      <c r="B12" s="94" t="s">
        <v>20</v>
      </c>
      <c r="C12" s="3">
        <v>28.6</v>
      </c>
      <c r="D12" s="3">
        <v>28.6</v>
      </c>
      <c r="E12" s="10">
        <f t="shared" si="0"/>
        <v>0</v>
      </c>
    </row>
    <row r="13" spans="1:5" ht="18.75" customHeight="1">
      <c r="A13" s="8">
        <v>4</v>
      </c>
      <c r="B13" s="11" t="s">
        <v>21</v>
      </c>
      <c r="C13" s="10">
        <v>100</v>
      </c>
      <c r="D13" s="10">
        <v>100</v>
      </c>
      <c r="E13" s="10">
        <f t="shared" si="0"/>
        <v>0</v>
      </c>
    </row>
    <row r="14" spans="1:5" ht="22.5" customHeight="1">
      <c r="A14" s="8" t="s">
        <v>13</v>
      </c>
      <c r="B14" s="11" t="s">
        <v>30</v>
      </c>
      <c r="C14" s="10">
        <f>C12+C13</f>
        <v>128.6</v>
      </c>
      <c r="D14" s="10">
        <f>D12+D13</f>
        <v>128.6</v>
      </c>
      <c r="E14" s="10">
        <f t="shared" si="0"/>
        <v>0</v>
      </c>
    </row>
    <row r="15" spans="1:5" ht="41.25" customHeight="1">
      <c r="A15" s="8" t="s">
        <v>14</v>
      </c>
      <c r="B15" s="11" t="s">
        <v>78</v>
      </c>
      <c r="C15" s="10">
        <v>25.72</v>
      </c>
      <c r="D15" s="10">
        <v>25.72</v>
      </c>
      <c r="E15" s="10">
        <f t="shared" si="0"/>
        <v>0</v>
      </c>
    </row>
    <row r="16" spans="1:5" ht="30" customHeight="1">
      <c r="A16" s="8" t="s">
        <v>15</v>
      </c>
      <c r="B16" s="2" t="s">
        <v>18</v>
      </c>
      <c r="C16" s="10">
        <f>C14+C15</f>
        <v>154.32</v>
      </c>
      <c r="D16" s="10">
        <f>D14+D15</f>
        <v>154.32</v>
      </c>
      <c r="E16" s="10">
        <f>SUM(E10:E15)</f>
        <v>0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I11" sqref="I11"/>
    </sheetView>
  </sheetViews>
  <sheetFormatPr defaultColWidth="9.140625" defaultRowHeight="12.75" outlineLevelCol="1"/>
  <cols>
    <col min="1" max="1" width="7.421875" style="41" customWidth="1"/>
    <col min="2" max="2" width="35.421875" style="41" customWidth="1"/>
    <col min="3" max="3" width="13.28125" style="41" customWidth="1"/>
    <col min="4" max="4" width="14.140625" style="41" customWidth="1" outlineLevel="1"/>
    <col min="5" max="5" width="14.140625" style="41" customWidth="1"/>
    <col min="6" max="6" width="27.421875" style="41" customWidth="1"/>
    <col min="7" max="16384" width="9.140625" style="41" customWidth="1"/>
  </cols>
  <sheetData>
    <row r="1" spans="2:5" ht="58.5" customHeight="1">
      <c r="B1" s="42"/>
      <c r="C1" s="112" t="s">
        <v>159</v>
      </c>
      <c r="D1" s="112"/>
      <c r="E1" s="112"/>
    </row>
    <row r="2" spans="1:6" ht="31.5">
      <c r="A2" s="43"/>
      <c r="B2" s="44"/>
      <c r="C2" s="43"/>
      <c r="D2" s="43"/>
      <c r="E2" s="43"/>
      <c r="F2" s="56" t="s">
        <v>83</v>
      </c>
    </row>
    <row r="3" spans="1:6" ht="80.25" customHeight="1">
      <c r="A3" s="113" t="s">
        <v>157</v>
      </c>
      <c r="B3" s="113"/>
      <c r="C3" s="113"/>
      <c r="D3" s="113"/>
      <c r="E3" s="113"/>
      <c r="F3" s="52" t="s">
        <v>82</v>
      </c>
    </row>
    <row r="4" ht="18.75">
      <c r="B4" s="45"/>
    </row>
    <row r="5" spans="1:5" ht="24.75" customHeight="1">
      <c r="A5" s="114" t="s">
        <v>25</v>
      </c>
      <c r="B5" s="114" t="s">
        <v>31</v>
      </c>
      <c r="C5" s="114" t="s">
        <v>32</v>
      </c>
      <c r="D5" s="114" t="s">
        <v>146</v>
      </c>
      <c r="E5" s="114" t="s">
        <v>147</v>
      </c>
    </row>
    <row r="6" spans="1:5" ht="47.25" customHeight="1">
      <c r="A6" s="114"/>
      <c r="B6" s="114"/>
      <c r="C6" s="114"/>
      <c r="D6" s="114"/>
      <c r="E6" s="114"/>
    </row>
    <row r="7" spans="1:5" ht="18" customHeight="1">
      <c r="A7" s="46">
        <v>1</v>
      </c>
      <c r="B7" s="46">
        <v>2</v>
      </c>
      <c r="C7" s="46">
        <v>3</v>
      </c>
      <c r="D7" s="46">
        <v>4</v>
      </c>
      <c r="E7" s="46">
        <v>5</v>
      </c>
    </row>
    <row r="8" spans="1:5" ht="15.75">
      <c r="A8" s="46">
        <v>1</v>
      </c>
      <c r="B8" s="48" t="s">
        <v>50</v>
      </c>
      <c r="C8" s="46" t="s">
        <v>49</v>
      </c>
      <c r="D8" s="49">
        <v>0</v>
      </c>
      <c r="E8" s="49">
        <v>0</v>
      </c>
    </row>
    <row r="9" spans="1:5" ht="47.25">
      <c r="A9" s="46">
        <f>A8+1</f>
        <v>2</v>
      </c>
      <c r="B9" s="48" t="s">
        <v>65</v>
      </c>
      <c r="C9" s="46" t="s">
        <v>52</v>
      </c>
      <c r="D9" s="50">
        <v>21350</v>
      </c>
      <c r="E9" s="49">
        <v>0</v>
      </c>
    </row>
    <row r="10" spans="1:5" ht="31.5">
      <c r="A10" s="46">
        <f>A9+1</f>
        <v>3</v>
      </c>
      <c r="B10" s="48" t="s">
        <v>53</v>
      </c>
      <c r="C10" s="46" t="s">
        <v>54</v>
      </c>
      <c r="D10" s="51">
        <v>8784</v>
      </c>
      <c r="E10" s="46">
        <v>8760</v>
      </c>
    </row>
    <row r="11" spans="1:5" ht="15.75">
      <c r="A11" s="46">
        <f>A10+1</f>
        <v>4</v>
      </c>
      <c r="B11" s="47" t="s">
        <v>66</v>
      </c>
      <c r="C11" s="46"/>
      <c r="D11" s="46"/>
      <c r="E11" s="46"/>
    </row>
    <row r="12" spans="1:5" ht="15.75">
      <c r="A12" s="46" t="s">
        <v>3</v>
      </c>
      <c r="B12" s="48" t="s">
        <v>68</v>
      </c>
      <c r="C12" s="46" t="s">
        <v>67</v>
      </c>
      <c r="D12" s="49">
        <v>0</v>
      </c>
      <c r="E12" s="49">
        <v>0</v>
      </c>
    </row>
    <row r="13" spans="1:5" ht="15.75">
      <c r="A13" s="46" t="s">
        <v>11</v>
      </c>
      <c r="B13" s="48" t="s">
        <v>69</v>
      </c>
      <c r="C13" s="46" t="s">
        <v>67</v>
      </c>
      <c r="D13" s="49">
        <v>0</v>
      </c>
      <c r="E13" s="49">
        <v>0</v>
      </c>
    </row>
    <row r="14" spans="1:5" ht="15.75" customHeight="1">
      <c r="A14" s="75" t="s">
        <v>12</v>
      </c>
      <c r="B14" s="48" t="s">
        <v>70</v>
      </c>
      <c r="C14" s="46" t="s">
        <v>67</v>
      </c>
      <c r="D14" s="49">
        <v>0</v>
      </c>
      <c r="E14" s="49">
        <v>0</v>
      </c>
    </row>
    <row r="15" spans="1:5" ht="35.25" customHeight="1">
      <c r="A15" s="46">
        <v>5</v>
      </c>
      <c r="B15" s="48" t="s">
        <v>71</v>
      </c>
      <c r="C15" s="46" t="s">
        <v>49</v>
      </c>
      <c r="D15" s="49">
        <v>4.8</v>
      </c>
      <c r="E15" s="49">
        <v>35.13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17" sqref="G17"/>
    </sheetView>
  </sheetViews>
  <sheetFormatPr defaultColWidth="9.140625" defaultRowHeight="12.75"/>
  <cols>
    <col min="1" max="1" width="7.7109375" style="31" customWidth="1"/>
    <col min="2" max="2" width="38.00390625" style="31" customWidth="1"/>
    <col min="3" max="3" width="12.8515625" style="31" customWidth="1"/>
    <col min="4" max="5" width="12.00390625" style="31" customWidth="1"/>
    <col min="6" max="6" width="9.140625" style="31" customWidth="1"/>
    <col min="7" max="7" width="27.8515625" style="31" customWidth="1"/>
    <col min="8" max="16384" width="9.140625" style="31" customWidth="1"/>
  </cols>
  <sheetData>
    <row r="1" spans="1:5" ht="60" customHeight="1">
      <c r="A1" s="32"/>
      <c r="B1" s="32"/>
      <c r="C1" s="115" t="s">
        <v>158</v>
      </c>
      <c r="D1" s="115"/>
      <c r="E1" s="115"/>
    </row>
    <row r="2" spans="1:5" ht="18.75">
      <c r="A2" s="32"/>
      <c r="B2" s="33"/>
      <c r="C2" s="32"/>
      <c r="D2" s="32"/>
      <c r="E2" s="32"/>
    </row>
    <row r="3" spans="1:7" ht="75.75" customHeight="1">
      <c r="A3" s="113" t="s">
        <v>169</v>
      </c>
      <c r="B3" s="113"/>
      <c r="C3" s="113"/>
      <c r="D3" s="113"/>
      <c r="E3" s="113"/>
      <c r="G3" s="52" t="s">
        <v>82</v>
      </c>
    </row>
    <row r="4" spans="2:7" ht="15.75">
      <c r="B4" s="34"/>
      <c r="G4" s="41"/>
    </row>
    <row r="5" spans="1:7" ht="24.75" customHeight="1">
      <c r="A5" s="117" t="s">
        <v>25</v>
      </c>
      <c r="B5" s="116" t="s">
        <v>31</v>
      </c>
      <c r="C5" s="117" t="s">
        <v>32</v>
      </c>
      <c r="D5" s="116" t="s">
        <v>146</v>
      </c>
      <c r="E5" s="116" t="s">
        <v>148</v>
      </c>
      <c r="G5" s="56" t="s">
        <v>83</v>
      </c>
    </row>
    <row r="6" spans="1:7" ht="15.75" customHeight="1">
      <c r="A6" s="118"/>
      <c r="B6" s="117"/>
      <c r="C6" s="118"/>
      <c r="D6" s="117"/>
      <c r="E6" s="117"/>
      <c r="G6" s="41"/>
    </row>
    <row r="7" spans="1:7" ht="15.75">
      <c r="A7" s="35">
        <v>1</v>
      </c>
      <c r="B7" s="35">
        <v>2</v>
      </c>
      <c r="C7" s="35">
        <v>3</v>
      </c>
      <c r="D7" s="35">
        <v>4</v>
      </c>
      <c r="E7" s="35">
        <v>5</v>
      </c>
      <c r="G7" s="41"/>
    </row>
    <row r="8" spans="1:5" ht="37.5" customHeight="1">
      <c r="A8" s="35">
        <v>1</v>
      </c>
      <c r="B8" s="37" t="s">
        <v>51</v>
      </c>
      <c r="C8" s="35" t="s">
        <v>52</v>
      </c>
      <c r="D8" s="50">
        <v>21350</v>
      </c>
      <c r="E8" s="49">
        <v>0</v>
      </c>
    </row>
    <row r="9" spans="1:5" ht="34.5" customHeight="1">
      <c r="A9" s="35">
        <f>A8+1</f>
        <v>2</v>
      </c>
      <c r="B9" s="37" t="s">
        <v>53</v>
      </c>
      <c r="C9" s="35" t="s">
        <v>54</v>
      </c>
      <c r="D9" s="51">
        <v>8784</v>
      </c>
      <c r="E9" s="46">
        <v>8760</v>
      </c>
    </row>
    <row r="10" spans="1:5" ht="31.5">
      <c r="A10" s="35" t="s">
        <v>9</v>
      </c>
      <c r="B10" s="36" t="s">
        <v>55</v>
      </c>
      <c r="C10" s="35"/>
      <c r="D10" s="35"/>
      <c r="E10" s="38"/>
    </row>
    <row r="11" spans="1:5" ht="20.25" customHeight="1">
      <c r="A11" s="39" t="s">
        <v>1</v>
      </c>
      <c r="B11" s="66" t="s">
        <v>94</v>
      </c>
      <c r="C11" s="54" t="s">
        <v>72</v>
      </c>
      <c r="D11" s="67">
        <v>0</v>
      </c>
      <c r="E11" s="67">
        <v>0</v>
      </c>
    </row>
    <row r="12" spans="1:5" ht="23.25" customHeight="1">
      <c r="A12" s="39" t="s">
        <v>2</v>
      </c>
      <c r="B12" s="66" t="s">
        <v>118</v>
      </c>
      <c r="C12" s="54" t="s">
        <v>72</v>
      </c>
      <c r="D12" s="67">
        <v>0</v>
      </c>
      <c r="E12" s="67">
        <v>0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I13" sqref="I13"/>
    </sheetView>
  </sheetViews>
  <sheetFormatPr defaultColWidth="9.140625" defaultRowHeight="12.75"/>
  <cols>
    <col min="1" max="1" width="5.8515625" style="57" customWidth="1"/>
    <col min="2" max="2" width="30.57421875" style="57" customWidth="1"/>
    <col min="3" max="3" width="11.28125" style="57" customWidth="1"/>
    <col min="4" max="4" width="17.7109375" style="57" customWidth="1"/>
    <col min="5" max="5" width="18.00390625" style="57" customWidth="1"/>
    <col min="6" max="16384" width="9.140625" style="57" customWidth="1"/>
  </cols>
  <sheetData>
    <row r="1" spans="4:5" ht="60" customHeight="1">
      <c r="D1" s="122" t="s">
        <v>160</v>
      </c>
      <c r="E1" s="123"/>
    </row>
    <row r="2" ht="15.75" customHeight="1"/>
    <row r="3" spans="1:7" ht="57.75" customHeight="1">
      <c r="A3" s="124" t="s">
        <v>170</v>
      </c>
      <c r="B3" s="124"/>
      <c r="C3" s="124"/>
      <c r="D3" s="124"/>
      <c r="E3" s="124"/>
      <c r="F3" s="121" t="s">
        <v>83</v>
      </c>
      <c r="G3" s="121"/>
    </row>
    <row r="4" spans="1:5" ht="17.25" customHeight="1">
      <c r="A4" s="125"/>
      <c r="B4" s="125"/>
      <c r="C4" s="125"/>
      <c r="D4" s="125"/>
      <c r="E4" s="125"/>
    </row>
    <row r="6" spans="1:5" s="58" customFormat="1" ht="23.25" customHeight="1">
      <c r="A6" s="126" t="s">
        <v>25</v>
      </c>
      <c r="B6" s="126" t="s">
        <v>57</v>
      </c>
      <c r="C6" s="126" t="s">
        <v>32</v>
      </c>
      <c r="D6" s="119" t="s">
        <v>58</v>
      </c>
      <c r="E6" s="120"/>
    </row>
    <row r="7" spans="1:5" s="58" customFormat="1" ht="74.25" customHeight="1">
      <c r="A7" s="127"/>
      <c r="B7" s="127"/>
      <c r="C7" s="127"/>
      <c r="D7" s="60" t="s">
        <v>123</v>
      </c>
      <c r="E7" s="60" t="s">
        <v>119</v>
      </c>
    </row>
    <row r="8" spans="1:5" s="58" customFormat="1" ht="18.75">
      <c r="A8" s="59">
        <v>1</v>
      </c>
      <c r="B8" s="59">
        <v>2</v>
      </c>
      <c r="C8" s="59">
        <v>3</v>
      </c>
      <c r="D8" s="59">
        <v>4</v>
      </c>
      <c r="E8" s="59">
        <v>5</v>
      </c>
    </row>
    <row r="9" spans="1:5" s="58" customFormat="1" ht="18.75">
      <c r="A9" s="59">
        <v>1</v>
      </c>
      <c r="B9" s="60" t="s">
        <v>70</v>
      </c>
      <c r="C9" s="59"/>
      <c r="D9" s="119"/>
      <c r="E9" s="120"/>
    </row>
    <row r="10" spans="1:5" s="58" customFormat="1" ht="55.5" customHeight="1">
      <c r="A10" s="59" t="s">
        <v>4</v>
      </c>
      <c r="B10" s="60" t="s">
        <v>59</v>
      </c>
      <c r="C10" s="59" t="s">
        <v>60</v>
      </c>
      <c r="D10" s="59">
        <v>3.17</v>
      </c>
      <c r="E10" s="59">
        <v>3.34</v>
      </c>
    </row>
    <row r="11" spans="1:5" ht="57" customHeight="1">
      <c r="A11" s="59" t="s">
        <v>5</v>
      </c>
      <c r="B11" s="60" t="s">
        <v>85</v>
      </c>
      <c r="C11" s="59" t="s">
        <v>60</v>
      </c>
      <c r="D11" s="59">
        <v>3.74</v>
      </c>
      <c r="E11" s="59">
        <v>3.94</v>
      </c>
    </row>
  </sheetData>
  <sheetProtection/>
  <mergeCells count="9">
    <mergeCell ref="D9:E9"/>
    <mergeCell ref="F3:G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2013-11-18T11:21:56Z</cp:lastPrinted>
  <dcterms:created xsi:type="dcterms:W3CDTF">1996-10-08T23:32:33Z</dcterms:created>
  <dcterms:modified xsi:type="dcterms:W3CDTF">2013-11-19T10:07:00Z</dcterms:modified>
  <cp:category/>
  <cp:version/>
  <cp:contentType/>
  <cp:contentStatus/>
</cp:coreProperties>
</file>